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s de travail\Ombre-Elle Diane Lanthier 20 avril 2020\"/>
    </mc:Choice>
  </mc:AlternateContent>
  <xr:revisionPtr revIDLastSave="0" documentId="13_ncr:1_{94F063ED-7E02-40EC-B519-21B6B59D20E9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Calcul des heures travaillées" sheetId="6" r:id="rId1"/>
  </sheets>
  <definedNames>
    <definedName name="Année">#REF!</definedName>
    <definedName name="date">#REF!</definedName>
    <definedName name="Description">#REF!</definedName>
    <definedName name="Durée">#REF!</definedName>
    <definedName name="HeuresParJour">#REF!</definedName>
    <definedName name="ListeEmployes">#REF!</definedName>
    <definedName name="MaladiesSoldeALaFin">'Calcul des heures travaillées'!#REF!</definedName>
    <definedName name="MobilesSoldeALaFin">'Calcul des heures travaillées'!#REF!</definedName>
    <definedName name="Nom">#REF!</definedName>
    <definedName name="Projet">#REF!</definedName>
    <definedName name="semaine">#REF!</definedName>
    <definedName name="VacancesSoldeALaFin">'Calcul des heures travaillées'!#REF!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9" i="6" l="1"/>
  <c r="H29" i="6"/>
  <c r="H33" i="6"/>
  <c r="T34" i="6" l="1"/>
  <c r="U34" i="6"/>
  <c r="V21" i="6"/>
  <c r="V22" i="6"/>
  <c r="V23" i="6"/>
  <c r="V24" i="6"/>
  <c r="V25" i="6"/>
  <c r="V26" i="6"/>
  <c r="V27" i="6"/>
  <c r="V28" i="6"/>
  <c r="V29" i="6"/>
  <c r="V30" i="6"/>
  <c r="V31" i="6"/>
  <c r="V32" i="6"/>
  <c r="V33" i="6"/>
  <c r="V20" i="6"/>
  <c r="I33" i="6"/>
  <c r="M22" i="6"/>
  <c r="M23" i="6"/>
  <c r="M24" i="6"/>
  <c r="M21" i="6"/>
  <c r="C21" i="6"/>
  <c r="C22" i="6" s="1"/>
  <c r="C23" i="6" s="1"/>
  <c r="C24" i="6" s="1"/>
  <c r="C25" i="6" s="1"/>
  <c r="C26" i="6" s="1"/>
  <c r="C27" i="6" s="1"/>
  <c r="C28" i="6" s="1"/>
  <c r="C29" i="6" s="1"/>
  <c r="C30" i="6" s="1"/>
  <c r="C31" i="6" s="1"/>
  <c r="C32" i="6" s="1"/>
  <c r="C33" i="6" s="1"/>
  <c r="H6" i="6"/>
  <c r="I6" i="6" s="1"/>
  <c r="H9" i="6"/>
  <c r="I9" i="6" s="1"/>
  <c r="H3" i="6"/>
  <c r="I3" i="6" s="1"/>
  <c r="H4" i="6"/>
  <c r="I4" i="6" s="1"/>
  <c r="H5" i="6"/>
  <c r="I5" i="6" s="1"/>
  <c r="H7" i="6"/>
  <c r="I7" i="6" s="1"/>
  <c r="H8" i="6"/>
  <c r="I8" i="6" s="1"/>
  <c r="H10" i="6"/>
  <c r="I10" i="6" s="1"/>
  <c r="H11" i="6"/>
  <c r="I11" i="6" s="1"/>
  <c r="H12" i="6"/>
  <c r="I12" i="6" s="1"/>
  <c r="H13" i="6"/>
  <c r="I13" i="6" s="1"/>
  <c r="H14" i="6"/>
  <c r="I14" i="6" s="1"/>
  <c r="H15" i="6"/>
  <c r="I15" i="6" s="1"/>
  <c r="H16" i="6"/>
  <c r="I16" i="6" s="1"/>
  <c r="V34" i="6" l="1"/>
  <c r="C4" i="6"/>
  <c r="C5" i="6" l="1"/>
  <c r="C6" i="6" l="1"/>
  <c r="C7" i="6" l="1"/>
  <c r="C8" i="6" l="1"/>
  <c r="C9" i="6" l="1"/>
  <c r="C10" i="6" l="1"/>
  <c r="C11" i="6" l="1"/>
  <c r="C12" i="6" l="1"/>
  <c r="C13" i="6" l="1"/>
  <c r="C14" i="6" l="1"/>
  <c r="C15" i="6" l="1"/>
  <c r="C16" i="6" l="1"/>
</calcChain>
</file>

<file path=xl/sharedStrings.xml><?xml version="1.0" encoding="utf-8"?>
<sst xmlns="http://schemas.openxmlformats.org/spreadsheetml/2006/main" count="98" uniqueCount="48">
  <si>
    <t>temps payé pour la période</t>
  </si>
  <si>
    <t>dimanche</t>
  </si>
  <si>
    <t>lundi</t>
  </si>
  <si>
    <t>mardi</t>
  </si>
  <si>
    <t>mercredi</t>
  </si>
  <si>
    <t>jeudi</t>
  </si>
  <si>
    <t>vendredi</t>
  </si>
  <si>
    <t>samedi</t>
  </si>
  <si>
    <t>Paie</t>
  </si>
  <si>
    <t>Semaine</t>
  </si>
  <si>
    <t>DateJour</t>
  </si>
  <si>
    <t>Jour</t>
  </si>
  <si>
    <t>Entrée</t>
  </si>
  <si>
    <t>Sortie</t>
  </si>
  <si>
    <t>Lunch</t>
  </si>
  <si>
    <t>Heures en heures</t>
  </si>
  <si>
    <t>Heures en décimales</t>
  </si>
  <si>
    <t>Heures en déci</t>
  </si>
  <si>
    <t>Étapes de la modification de la formule</t>
  </si>
  <si>
    <t>h:mm</t>
  </si>
  <si>
    <t>[h]:mm</t>
  </si>
  <si>
    <t>Problème au départ</t>
  </si>
  <si>
    <t>Solution</t>
  </si>
  <si>
    <t>Tableau heures en déci vs Heures en heures</t>
  </si>
  <si>
    <t>Notes :</t>
  </si>
  <si>
    <t>Nombre</t>
  </si>
  <si>
    <t>Comment calculer les heures travaillées de la soirée au matin ?</t>
  </si>
  <si>
    <r>
      <t xml:space="preserve">Le format de la colonne </t>
    </r>
    <r>
      <rPr>
        <b/>
        <sz val="10"/>
        <rFont val="Century Gothic"/>
        <family val="2"/>
      </rPr>
      <t>Heures en heures</t>
    </r>
    <r>
      <rPr>
        <sz val="10"/>
        <rFont val="Century Gothic"/>
        <family val="2"/>
      </rPr>
      <t xml:space="preserve"> étant </t>
    </r>
    <r>
      <rPr>
        <b/>
        <sz val="10"/>
        <rFont val="Century Gothic"/>
        <family val="2"/>
      </rPr>
      <t>h:mm</t>
    </r>
    <r>
      <rPr>
        <sz val="10"/>
        <rFont val="Century Gothic"/>
        <family val="2"/>
      </rPr>
      <t>, nous obtenons des ####### pour un résultat négatif.</t>
    </r>
  </si>
  <si>
    <r>
      <t xml:space="preserve">Pour un quart de nuit, Excel calcule </t>
    </r>
    <r>
      <rPr>
        <b/>
        <sz val="10"/>
        <rFont val="Century Gothic"/>
        <family val="2"/>
      </rPr>
      <t>-15 h 30</t>
    </r>
    <r>
      <rPr>
        <sz val="10"/>
        <rFont val="Century Gothic"/>
        <family val="2"/>
      </rPr>
      <t xml:space="preserve"> entre la sortie à </t>
    </r>
    <r>
      <rPr>
        <b/>
        <sz val="10"/>
        <rFont val="Century Gothic"/>
        <family val="2"/>
      </rPr>
      <t>8 h du matin</t>
    </r>
    <r>
      <rPr>
        <sz val="10"/>
        <rFont val="Century Gothic"/>
        <family val="2"/>
      </rPr>
      <t xml:space="preserve"> et l'entrée à </t>
    </r>
    <r>
      <rPr>
        <b/>
        <sz val="10"/>
        <rFont val="Century Gothic"/>
        <family val="2"/>
      </rPr>
      <t>23 h 30 en soirée</t>
    </r>
    <r>
      <rPr>
        <sz val="10"/>
        <rFont val="Century Gothic"/>
        <family val="2"/>
      </rPr>
      <t xml:space="preserve"> : </t>
    </r>
    <r>
      <rPr>
        <b/>
        <sz val="10"/>
        <rFont val="Century Gothic"/>
        <family val="2"/>
      </rPr>
      <t>8:00-23:30</t>
    </r>
  </si>
  <si>
    <r>
      <t xml:space="preserve">Le format à appliquer aux heures en heures est : </t>
    </r>
    <r>
      <rPr>
        <b/>
        <sz val="10"/>
        <rFont val="Century Gothic"/>
        <family val="2"/>
      </rPr>
      <t>h:mm</t>
    </r>
  </si>
  <si>
    <r>
      <t xml:space="preserve">Le format </t>
    </r>
    <r>
      <rPr>
        <b/>
        <sz val="10"/>
        <rFont val="Century Gothic"/>
        <family val="2"/>
      </rPr>
      <t>h:mm</t>
    </r>
    <r>
      <rPr>
        <sz val="10"/>
        <rFont val="Century Gothic"/>
        <family val="2"/>
      </rPr>
      <t xml:space="preserve"> retombe à zéro à toutes les 24 heures. </t>
    </r>
    <r>
      <rPr>
        <i/>
        <sz val="10"/>
        <rFont val="Century Gothic"/>
        <family val="2"/>
      </rPr>
      <t>Voir tableau Format des nombres.</t>
    </r>
  </si>
  <si>
    <t>74 h 30 - 72 h (3*24 h) il reste 2 h 30</t>
  </si>
  <si>
    <r>
      <t xml:space="preserve">Pour obtenir les heures en décimales à partir d'heures en heures, </t>
    </r>
    <r>
      <rPr>
        <b/>
        <sz val="10"/>
        <rFont val="Century Gothic"/>
        <family val="2"/>
      </rPr>
      <t>multiplier par 24</t>
    </r>
    <r>
      <rPr>
        <sz val="10"/>
        <rFont val="Century Gothic"/>
        <family val="2"/>
      </rPr>
      <t>.</t>
    </r>
  </si>
  <si>
    <r>
      <t xml:space="preserve">Le total des heures en heures pour la semaine doit être formaté comme ceci : </t>
    </r>
    <r>
      <rPr>
        <b/>
        <sz val="10"/>
        <rFont val="Century Gothic"/>
        <family val="2"/>
      </rPr>
      <t>[h]:mm</t>
    </r>
  </si>
  <si>
    <t xml:space="preserve">Explication du 2 h 30 comme total des heures en heures avec le format h:mm  :  </t>
  </si>
  <si>
    <r>
      <t xml:space="preserve">Utilisez la fonction </t>
    </r>
    <r>
      <rPr>
        <b/>
        <sz val="10"/>
        <rFont val="Century Gothic"/>
        <family val="2"/>
      </rPr>
      <t>SI</t>
    </r>
    <r>
      <rPr>
        <sz val="10"/>
        <rFont val="Century Gothic"/>
        <family val="2"/>
      </rPr>
      <t xml:space="preserve"> pour calculer d'une part les heures la nuit et d'autre part les heures de jour.</t>
    </r>
  </si>
  <si>
    <t>Tableau format des nombres :</t>
  </si>
  <si>
    <t>Format Nombre, Autres formats numériques, Catégorie, Personnalisée, h:mm</t>
  </si>
  <si>
    <t>Format Nombre, Autres formats numériques, Catégorie, Personnalisée, [h]:mm</t>
  </si>
  <si>
    <t>Rendre positif le résultat négatif en ajoutant +1 à la fin de la formule</t>
  </si>
  <si>
    <r>
      <t xml:space="preserve">1  représente 24 h. </t>
    </r>
    <r>
      <rPr>
        <i/>
        <sz val="10"/>
        <rFont val="Century Gothic"/>
        <family val="2"/>
      </rPr>
      <t>Voir tableau Heures en déci vs Heures en heures.</t>
    </r>
  </si>
  <si>
    <t>Donc -15 h 30 + 24 h = 8 h 30</t>
  </si>
  <si>
    <t>=SI(E33&gt;F33;(F33-E33-G33)+1;(F33-E33-G33))</t>
  </si>
  <si>
    <t>=(F29-E29-G29)+1</t>
  </si>
  <si>
    <t>SI Entrée plus grand que Sortie ; (Sortie-Entrée-Lunch)+1 ; sinon (Sortie-Entrée-Lunch)</t>
  </si>
  <si>
    <t>Calcul des heures travaillées de la soirée au matin</t>
  </si>
  <si>
    <r>
      <t xml:space="preserve">Formule au départ : </t>
    </r>
    <r>
      <rPr>
        <b/>
        <sz val="10"/>
        <rFont val="Century Gothic"/>
        <family val="2"/>
      </rPr>
      <t>=(F6-E6-G6)</t>
    </r>
    <r>
      <rPr>
        <sz val="10"/>
        <rFont val="Century Gothic"/>
        <family val="2"/>
      </rPr>
      <t xml:space="preserve"> ou </t>
    </r>
    <r>
      <rPr>
        <b/>
        <sz val="10"/>
        <rFont val="Century Gothic"/>
        <family val="2"/>
      </rPr>
      <t>Sortie-Entrée-Lunch</t>
    </r>
    <r>
      <rPr>
        <sz val="10"/>
        <rFont val="Century Gothic"/>
        <family val="2"/>
      </rPr>
      <t>. Pas de problème si Entrée plus petit que Sortie.</t>
    </r>
  </si>
  <si>
    <r>
      <t xml:space="preserve">La formule </t>
    </r>
    <r>
      <rPr>
        <b/>
        <sz val="10"/>
        <rFont val="Century Gothic"/>
        <family val="2"/>
      </rPr>
      <t>Sortie-Entrée-Lunch</t>
    </r>
    <r>
      <rPr>
        <sz val="10"/>
        <rFont val="Century Gothic"/>
        <family val="2"/>
      </rPr>
      <t xml:space="preserve"> ne donne pas le bon résultat lorsque Entrée plus grand que Sortie.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</si>
</sst>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)\ _$_ ;_ * \(#,##0.00\)\ _$_ ;_ * &quot;-&quot;??_)\ _$_ ;_ @_ "/>
    <numFmt numFmtId="165" formatCode="h:mm"/>
    <numFmt numFmtId="166" formatCode="[h]:mm"/>
  </numFmts>
  <fonts count="12" x14ac:knownFonts="1">
    <font>
      <sz val="10"/>
      <name val="Arial"/>
    </font>
    <font>
      <sz val="10"/>
      <name val="Arial"/>
      <family val="2"/>
    </font>
    <font>
      <sz val="10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0"/>
      <name val="Century Gothic"/>
      <family val="2"/>
    </font>
    <font>
      <b/>
      <sz val="11"/>
      <color theme="0"/>
      <name val="Century Gothic"/>
      <family val="2"/>
    </font>
    <font>
      <sz val="8"/>
      <name val="Arial"/>
    </font>
    <font>
      <b/>
      <sz val="12"/>
      <name val="Century Gothic"/>
      <family val="2"/>
    </font>
    <font>
      <b/>
      <i/>
      <sz val="10"/>
      <name val="Century Gothic"/>
      <family val="2"/>
    </font>
    <font>
      <i/>
      <sz val="10"/>
      <name val="Century Gothic"/>
      <family val="2"/>
    </font>
    <font>
      <b/>
      <sz val="1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theme="8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theme="8" tint="0.39997558519241921"/>
      </top>
      <bottom/>
      <diagonal/>
    </border>
    <border>
      <left/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/>
      <top style="thin">
        <color theme="8" tint="0.39997558519241921"/>
      </top>
      <bottom/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theme="8" tint="0.39997558519241921"/>
      </right>
      <top style="thin">
        <color theme="8" tint="0.3999755851924192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0" xfId="0" applyFont="1"/>
    <xf numFmtId="0" fontId="2" fillId="0" borderId="0" xfId="0" applyFont="1" applyBorder="1"/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0" xfId="0" applyFont="1"/>
    <xf numFmtId="0" fontId="1" fillId="0" borderId="0" xfId="0" quotePrefix="1" applyFont="1"/>
    <xf numFmtId="0" fontId="2" fillId="0" borderId="0" xfId="0" quotePrefix="1" applyFont="1"/>
    <xf numFmtId="2" fontId="3" fillId="0" borderId="0" xfId="0" applyNumberFormat="1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166" fontId="2" fillId="0" borderId="6" xfId="0" applyNumberFormat="1" applyFont="1" applyBorder="1" applyAlignment="1">
      <alignment horizontal="center" vertical="center"/>
    </xf>
    <xf numFmtId="0" fontId="0" fillId="0" borderId="6" xfId="0" applyBorder="1"/>
    <xf numFmtId="0" fontId="2" fillId="0" borderId="7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top"/>
    </xf>
    <xf numFmtId="0" fontId="3" fillId="3" borderId="1" xfId="0" applyNumberFormat="1" applyFont="1" applyFill="1" applyBorder="1" applyAlignment="1">
      <alignment horizontal="center" vertical="top"/>
    </xf>
    <xf numFmtId="14" fontId="3" fillId="3" borderId="1" xfId="0" applyNumberFormat="1" applyFont="1" applyFill="1" applyBorder="1" applyAlignment="1">
      <alignment horizontal="center" vertical="top"/>
    </xf>
    <xf numFmtId="165" fontId="3" fillId="3" borderId="1" xfId="0" applyNumberFormat="1" applyFont="1" applyFill="1" applyBorder="1" applyAlignment="1">
      <alignment horizontal="center" vertical="top"/>
    </xf>
    <xf numFmtId="2" fontId="3" fillId="3" borderId="8" xfId="0" applyNumberFormat="1" applyFont="1" applyFill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1" xfId="0" applyNumberFormat="1" applyFont="1" applyBorder="1" applyAlignment="1">
      <alignment horizontal="center" vertical="top"/>
    </xf>
    <xf numFmtId="14" fontId="3" fillId="0" borderId="1" xfId="0" applyNumberFormat="1" applyFont="1" applyBorder="1" applyAlignment="1">
      <alignment horizontal="center" vertical="top"/>
    </xf>
    <xf numFmtId="165" fontId="3" fillId="0" borderId="1" xfId="0" applyNumberFormat="1" applyFont="1" applyBorder="1" applyAlignment="1">
      <alignment horizontal="center" vertical="top"/>
    </xf>
    <xf numFmtId="2" fontId="3" fillId="0" borderId="8" xfId="0" applyNumberFormat="1" applyFont="1" applyBorder="1" applyAlignment="1">
      <alignment horizontal="center" vertical="top"/>
    </xf>
    <xf numFmtId="165" fontId="4" fillId="0" borderId="1" xfId="0" applyNumberFormat="1" applyFont="1" applyBorder="1" applyAlignment="1">
      <alignment horizontal="center" vertical="top"/>
    </xf>
    <xf numFmtId="0" fontId="4" fillId="3" borderId="3" xfId="0" applyFont="1" applyFill="1" applyBorder="1" applyAlignment="1">
      <alignment horizontal="center" vertical="top"/>
    </xf>
    <xf numFmtId="0" fontId="3" fillId="3" borderId="5" xfId="0" applyNumberFormat="1" applyFont="1" applyFill="1" applyBorder="1" applyAlignment="1">
      <alignment horizontal="center" vertical="top"/>
    </xf>
    <xf numFmtId="14" fontId="4" fillId="3" borderId="5" xfId="0" applyNumberFormat="1" applyFont="1" applyFill="1" applyBorder="1" applyAlignment="1">
      <alignment horizontal="center" vertical="top"/>
    </xf>
    <xf numFmtId="0" fontId="4" fillId="3" borderId="5" xfId="0" applyNumberFormat="1" applyFont="1" applyFill="1" applyBorder="1" applyAlignment="1">
      <alignment horizontal="center" vertical="top"/>
    </xf>
    <xf numFmtId="165" fontId="3" fillId="3" borderId="5" xfId="0" applyNumberFormat="1" applyFont="1" applyFill="1" applyBorder="1" applyAlignment="1">
      <alignment horizontal="center" vertical="top"/>
    </xf>
    <xf numFmtId="2" fontId="4" fillId="3" borderId="2" xfId="0" applyNumberFormat="1" applyFont="1" applyFill="1" applyBorder="1" applyAlignment="1">
      <alignment horizontal="center" vertical="top"/>
    </xf>
    <xf numFmtId="166" fontId="4" fillId="3" borderId="5" xfId="0" applyNumberFormat="1" applyFont="1" applyFill="1" applyBorder="1" applyAlignment="1">
      <alignment horizontal="center" vertical="top"/>
    </xf>
    <xf numFmtId="166" fontId="4" fillId="3" borderId="2" xfId="0" applyNumberFormat="1" applyFont="1" applyFill="1" applyBorder="1" applyAlignment="1">
      <alignment horizontal="center" vertical="top"/>
    </xf>
    <xf numFmtId="20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left" vertical="center"/>
    </xf>
    <xf numFmtId="0" fontId="9" fillId="0" borderId="0" xfId="0" applyFont="1"/>
    <xf numFmtId="2" fontId="2" fillId="0" borderId="6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0" fontId="2" fillId="0" borderId="9" xfId="0" applyNumberFormat="1" applyFont="1" applyBorder="1" applyAlignment="1">
      <alignment horizontal="center"/>
    </xf>
    <xf numFmtId="166" fontId="2" fillId="0" borderId="9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 wrapText="1"/>
    </xf>
    <xf numFmtId="20" fontId="2" fillId="0" borderId="0" xfId="0" applyNumberFormat="1" applyFont="1"/>
    <xf numFmtId="0" fontId="11" fillId="0" borderId="0" xfId="0" applyFont="1"/>
  </cellXfs>
  <cellStyles count="3">
    <cellStyle name="Milliers 2" xfId="2" xr:uid="{00000000-0005-0000-0000-000000000000}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colors>
    <mruColors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6"/>
  <sheetViews>
    <sheetView showGridLines="0" tabSelected="1" zoomScale="80" zoomScaleNormal="80" zoomScalePageLayoutView="55" workbookViewId="0">
      <selection activeCell="L13" sqref="L13"/>
    </sheetView>
  </sheetViews>
  <sheetFormatPr baseColWidth="10" defaultColWidth="11.5703125" defaultRowHeight="13.5" x14ac:dyDescent="0.25"/>
  <cols>
    <col min="1" max="1" width="7.140625" style="2" customWidth="1"/>
    <col min="2" max="2" width="10.28515625" style="1" customWidth="1"/>
    <col min="3" max="3" width="13.28515625" style="1" customWidth="1"/>
    <col min="4" max="4" width="12.7109375" style="1" customWidth="1"/>
    <col min="5" max="6" width="9.140625" style="1" customWidth="1"/>
    <col min="7" max="7" width="9.42578125" style="1" customWidth="1"/>
    <col min="8" max="8" width="13" style="1" customWidth="1"/>
    <col min="9" max="9" width="13.28515625" style="1" customWidth="1"/>
    <col min="10" max="10" width="3.5703125" style="1" customWidth="1"/>
    <col min="11" max="11" width="12.5703125" style="2" customWidth="1"/>
    <col min="12" max="13" width="21.140625" style="1" customWidth="1"/>
    <col min="14" max="16384" width="11.5703125" style="1"/>
  </cols>
  <sheetData>
    <row r="1" spans="1:15" ht="22.5" x14ac:dyDescent="0.3">
      <c r="L1" s="52" t="s">
        <v>45</v>
      </c>
    </row>
    <row r="2" spans="1:15" s="3" customFormat="1" ht="36" customHeight="1" x14ac:dyDescent="0.2">
      <c r="A2" s="17" t="s">
        <v>8</v>
      </c>
      <c r="B2" s="18" t="s">
        <v>9</v>
      </c>
      <c r="C2" s="18" t="s">
        <v>10</v>
      </c>
      <c r="D2" s="18" t="s">
        <v>11</v>
      </c>
      <c r="E2" s="18" t="s">
        <v>12</v>
      </c>
      <c r="F2" s="18" t="s">
        <v>13</v>
      </c>
      <c r="G2" s="18" t="s">
        <v>14</v>
      </c>
      <c r="H2" s="19" t="s">
        <v>15</v>
      </c>
      <c r="I2" s="20" t="s">
        <v>16</v>
      </c>
      <c r="J2"/>
      <c r="L2" s="42" t="s">
        <v>21</v>
      </c>
    </row>
    <row r="3" spans="1:15" s="3" customFormat="1" ht="15" customHeight="1" x14ac:dyDescent="0.2">
      <c r="A3" s="21">
        <v>1</v>
      </c>
      <c r="B3" s="22">
        <v>1</v>
      </c>
      <c r="C3" s="23">
        <v>43828</v>
      </c>
      <c r="D3" s="22" t="s">
        <v>1</v>
      </c>
      <c r="E3" s="24"/>
      <c r="F3" s="24"/>
      <c r="G3" s="24"/>
      <c r="H3" s="24">
        <f t="shared" ref="H3:H16" si="0">(F3-E3-G3)</f>
        <v>0</v>
      </c>
      <c r="I3" s="25">
        <f t="shared" ref="I3:I16" si="1">H3*24</f>
        <v>0</v>
      </c>
      <c r="J3" s="11"/>
    </row>
    <row r="4" spans="1:15" s="2" customFormat="1" ht="15" customHeight="1" x14ac:dyDescent="0.25">
      <c r="A4" s="26">
        <v>1</v>
      </c>
      <c r="B4" s="27">
        <v>1</v>
      </c>
      <c r="C4" s="28">
        <f>C3+1</f>
        <v>43829</v>
      </c>
      <c r="D4" s="27" t="s">
        <v>2</v>
      </c>
      <c r="E4" s="29">
        <v>0.3125</v>
      </c>
      <c r="F4" s="29">
        <v>0.67708333333333337</v>
      </c>
      <c r="G4" s="29"/>
      <c r="H4" s="29">
        <f t="shared" si="0"/>
        <v>0.36458333333333337</v>
      </c>
      <c r="I4" s="30">
        <f t="shared" si="1"/>
        <v>8.75</v>
      </c>
      <c r="J4" s="11"/>
      <c r="L4"/>
      <c r="M4"/>
      <c r="N4"/>
      <c r="O4"/>
    </row>
    <row r="5" spans="1:15" s="2" customFormat="1" ht="15" customHeight="1" x14ac:dyDescent="0.25">
      <c r="A5" s="21">
        <v>1</v>
      </c>
      <c r="B5" s="22">
        <v>1</v>
      </c>
      <c r="C5" s="23">
        <f>C4+1</f>
        <v>43830</v>
      </c>
      <c r="D5" s="22" t="s">
        <v>3</v>
      </c>
      <c r="E5" s="24">
        <v>0.3125</v>
      </c>
      <c r="F5" s="24">
        <v>0.67708333333333337</v>
      </c>
      <c r="G5" s="24"/>
      <c r="H5" s="24">
        <f t="shared" si="0"/>
        <v>0.36458333333333337</v>
      </c>
      <c r="I5" s="25">
        <f t="shared" si="1"/>
        <v>8.75</v>
      </c>
      <c r="J5" s="11"/>
      <c r="L5"/>
      <c r="M5"/>
      <c r="N5"/>
      <c r="O5"/>
    </row>
    <row r="6" spans="1:15" s="2" customFormat="1" ht="15" customHeight="1" x14ac:dyDescent="0.25">
      <c r="A6" s="26">
        <v>1</v>
      </c>
      <c r="B6" s="27">
        <v>1</v>
      </c>
      <c r="C6" s="28">
        <f t="shared" ref="C6:C16" si="2">C5+1</f>
        <v>43831</v>
      </c>
      <c r="D6" s="27" t="s">
        <v>4</v>
      </c>
      <c r="E6" s="29">
        <v>0.3125</v>
      </c>
      <c r="F6" s="29">
        <v>0.67708333333333337</v>
      </c>
      <c r="G6" s="29"/>
      <c r="H6" s="29">
        <f>(F6-E6-G6)</f>
        <v>0.36458333333333337</v>
      </c>
      <c r="I6" s="30">
        <f t="shared" si="1"/>
        <v>8.75</v>
      </c>
      <c r="J6" s="11"/>
    </row>
    <row r="7" spans="1:15" s="2" customFormat="1" ht="15" customHeight="1" x14ac:dyDescent="0.25">
      <c r="A7" s="21">
        <v>1</v>
      </c>
      <c r="B7" s="22">
        <v>1</v>
      </c>
      <c r="C7" s="23">
        <f t="shared" si="2"/>
        <v>43832</v>
      </c>
      <c r="D7" s="22" t="s">
        <v>5</v>
      </c>
      <c r="E7" s="24">
        <v>0.3125</v>
      </c>
      <c r="F7" s="24">
        <v>0.67708333333333337</v>
      </c>
      <c r="G7" s="24"/>
      <c r="H7" s="24">
        <f t="shared" si="0"/>
        <v>0.36458333333333337</v>
      </c>
      <c r="I7" s="25">
        <f t="shared" si="1"/>
        <v>8.75</v>
      </c>
      <c r="J7" s="11"/>
      <c r="L7" s="6" t="s">
        <v>46</v>
      </c>
    </row>
    <row r="8" spans="1:15" ht="15" customHeight="1" x14ac:dyDescent="0.25">
      <c r="A8" s="26">
        <v>1</v>
      </c>
      <c r="B8" s="27">
        <v>1</v>
      </c>
      <c r="C8" s="28">
        <f t="shared" si="2"/>
        <v>43833</v>
      </c>
      <c r="D8" s="27" t="s">
        <v>6</v>
      </c>
      <c r="E8" s="29"/>
      <c r="F8" s="29"/>
      <c r="G8" s="29"/>
      <c r="H8" s="29">
        <f t="shared" si="0"/>
        <v>0</v>
      </c>
      <c r="I8" s="30">
        <f t="shared" si="1"/>
        <v>0</v>
      </c>
      <c r="J8" s="11"/>
      <c r="K8" s="1"/>
    </row>
    <row r="9" spans="1:15" ht="15" customHeight="1" x14ac:dyDescent="0.25">
      <c r="A9" s="21">
        <v>1</v>
      </c>
      <c r="B9" s="22">
        <v>1</v>
      </c>
      <c r="C9" s="23">
        <f t="shared" si="2"/>
        <v>43834</v>
      </c>
      <c r="D9" s="22" t="s">
        <v>7</v>
      </c>
      <c r="E9" s="24"/>
      <c r="F9" s="24"/>
      <c r="G9" s="24"/>
      <c r="H9" s="24">
        <f>(F9-E9-G9)</f>
        <v>0</v>
      </c>
      <c r="I9" s="25">
        <f t="shared" si="1"/>
        <v>0</v>
      </c>
      <c r="J9" s="11"/>
      <c r="K9" s="1"/>
      <c r="L9" s="5"/>
      <c r="M9" s="5"/>
      <c r="N9" s="5"/>
    </row>
    <row r="10" spans="1:15" ht="15" customHeight="1" x14ac:dyDescent="0.25">
      <c r="A10" s="26">
        <v>1</v>
      </c>
      <c r="B10" s="27">
        <v>2</v>
      </c>
      <c r="C10" s="28">
        <f>C9+1</f>
        <v>43835</v>
      </c>
      <c r="D10" s="27" t="s">
        <v>1</v>
      </c>
      <c r="E10" s="29"/>
      <c r="F10" s="29"/>
      <c r="G10" s="29"/>
      <c r="H10" s="29">
        <f t="shared" si="0"/>
        <v>0</v>
      </c>
      <c r="I10" s="30">
        <f t="shared" si="1"/>
        <v>0</v>
      </c>
      <c r="J10" s="11"/>
      <c r="K10" s="1"/>
      <c r="L10" s="5"/>
      <c r="M10" s="5"/>
      <c r="N10" s="5"/>
    </row>
    <row r="11" spans="1:15" ht="15" customHeight="1" x14ac:dyDescent="0.25">
      <c r="A11" s="21">
        <v>1</v>
      </c>
      <c r="B11" s="22">
        <v>2</v>
      </c>
      <c r="C11" s="23">
        <f t="shared" si="2"/>
        <v>43836</v>
      </c>
      <c r="D11" s="22" t="s">
        <v>2</v>
      </c>
      <c r="E11" s="24">
        <v>0.97916666666666663</v>
      </c>
      <c r="F11" s="24">
        <v>0.33333333333333331</v>
      </c>
      <c r="G11" s="24"/>
      <c r="H11" s="24">
        <f t="shared" si="0"/>
        <v>-0.64583333333333326</v>
      </c>
      <c r="I11" s="25">
        <f t="shared" si="1"/>
        <v>-15.499999999999998</v>
      </c>
      <c r="J11" s="11"/>
      <c r="K11" s="1"/>
      <c r="L11" s="7" t="s">
        <v>26</v>
      </c>
      <c r="M11" s="5"/>
      <c r="N11" s="5"/>
    </row>
    <row r="12" spans="1:15" ht="15" customHeight="1" x14ac:dyDescent="0.25">
      <c r="A12" s="26">
        <v>1</v>
      </c>
      <c r="B12" s="27">
        <v>2</v>
      </c>
      <c r="C12" s="28">
        <f t="shared" si="2"/>
        <v>43837</v>
      </c>
      <c r="D12" s="27" t="s">
        <v>3</v>
      </c>
      <c r="E12" s="29">
        <v>0.97916666666666663</v>
      </c>
      <c r="F12" s="29">
        <v>0.33333333333333331</v>
      </c>
      <c r="G12" s="29"/>
      <c r="H12" s="29">
        <f t="shared" si="0"/>
        <v>-0.64583333333333326</v>
      </c>
      <c r="I12" s="30">
        <f t="shared" si="1"/>
        <v>-15.499999999999998</v>
      </c>
      <c r="J12" s="11"/>
      <c r="K12" s="1"/>
      <c r="L12" s="1" t="s">
        <v>47</v>
      </c>
      <c r="M12" s="5"/>
      <c r="N12" s="5"/>
    </row>
    <row r="13" spans="1:15" ht="15" customHeight="1" x14ac:dyDescent="0.25">
      <c r="A13" s="21">
        <v>1</v>
      </c>
      <c r="B13" s="22">
        <v>2</v>
      </c>
      <c r="C13" s="23">
        <f t="shared" si="2"/>
        <v>43838</v>
      </c>
      <c r="D13" s="22" t="s">
        <v>4</v>
      </c>
      <c r="E13" s="24">
        <v>0.97916666666666663</v>
      </c>
      <c r="F13" s="24">
        <v>0.33333333333333331</v>
      </c>
      <c r="G13" s="24"/>
      <c r="H13" s="24">
        <f t="shared" si="0"/>
        <v>-0.64583333333333326</v>
      </c>
      <c r="I13" s="25">
        <f t="shared" si="1"/>
        <v>-15.499999999999998</v>
      </c>
      <c r="J13" s="11"/>
      <c r="K13" s="1"/>
      <c r="L13" s="5" t="s">
        <v>28</v>
      </c>
      <c r="M13" s="5"/>
      <c r="N13" s="5"/>
    </row>
    <row r="14" spans="1:15" ht="15" customHeight="1" x14ac:dyDescent="0.25">
      <c r="A14" s="26">
        <v>1</v>
      </c>
      <c r="B14" s="27">
        <v>2</v>
      </c>
      <c r="C14" s="28">
        <f t="shared" si="2"/>
        <v>43839</v>
      </c>
      <c r="D14" s="27" t="s">
        <v>5</v>
      </c>
      <c r="E14" s="29">
        <v>0.97916666666666663</v>
      </c>
      <c r="F14" s="29">
        <v>0.33333333333333331</v>
      </c>
      <c r="G14" s="29"/>
      <c r="H14" s="29">
        <f t="shared" si="0"/>
        <v>-0.64583333333333326</v>
      </c>
      <c r="I14" s="30">
        <f t="shared" si="1"/>
        <v>-15.499999999999998</v>
      </c>
      <c r="J14" s="11"/>
      <c r="K14" s="1"/>
      <c r="L14" s="5" t="s">
        <v>27</v>
      </c>
      <c r="M14" s="5"/>
      <c r="N14" s="5"/>
    </row>
    <row r="15" spans="1:15" ht="15" customHeight="1" x14ac:dyDescent="0.25">
      <c r="A15" s="21">
        <v>1</v>
      </c>
      <c r="B15" s="22">
        <v>2</v>
      </c>
      <c r="C15" s="23">
        <f t="shared" si="2"/>
        <v>43840</v>
      </c>
      <c r="D15" s="22" t="s">
        <v>6</v>
      </c>
      <c r="E15" s="24"/>
      <c r="F15" s="24"/>
      <c r="G15" s="24"/>
      <c r="H15" s="24">
        <f t="shared" si="0"/>
        <v>0</v>
      </c>
      <c r="I15" s="25">
        <f t="shared" si="1"/>
        <v>0</v>
      </c>
      <c r="J15" s="11"/>
      <c r="K15" s="1"/>
    </row>
    <row r="16" spans="1:15" ht="15" customHeight="1" x14ac:dyDescent="0.25">
      <c r="A16" s="26">
        <v>1</v>
      </c>
      <c r="B16" s="27">
        <v>2</v>
      </c>
      <c r="C16" s="28">
        <f t="shared" si="2"/>
        <v>43841</v>
      </c>
      <c r="D16" s="27" t="s">
        <v>7</v>
      </c>
      <c r="E16" s="31"/>
      <c r="F16" s="31"/>
      <c r="G16" s="31"/>
      <c r="H16" s="29">
        <f t="shared" si="0"/>
        <v>0</v>
      </c>
      <c r="I16" s="30">
        <f t="shared" si="1"/>
        <v>0</v>
      </c>
      <c r="J16" s="11"/>
      <c r="K16" s="1"/>
    </row>
    <row r="17" spans="1:22" s="4" customFormat="1" ht="15" customHeight="1" x14ac:dyDescent="0.2">
      <c r="A17" s="32">
        <v>1</v>
      </c>
      <c r="B17" s="33"/>
      <c r="C17" s="34"/>
      <c r="D17" s="35" t="s">
        <v>0</v>
      </c>
      <c r="E17" s="36"/>
      <c r="F17" s="36"/>
      <c r="G17" s="36"/>
      <c r="H17" s="39"/>
      <c r="I17" s="37"/>
      <c r="J17" s="12"/>
    </row>
    <row r="19" spans="1:22" s="3" customFormat="1" ht="36" customHeight="1" x14ac:dyDescent="0.2">
      <c r="A19" s="17" t="s">
        <v>8</v>
      </c>
      <c r="B19" s="18" t="s">
        <v>9</v>
      </c>
      <c r="C19" s="18" t="s">
        <v>10</v>
      </c>
      <c r="D19" s="18" t="s">
        <v>11</v>
      </c>
      <c r="E19" s="18" t="s">
        <v>12</v>
      </c>
      <c r="F19" s="18" t="s">
        <v>13</v>
      </c>
      <c r="G19" s="18" t="s">
        <v>14</v>
      </c>
      <c r="H19" s="19" t="s">
        <v>15</v>
      </c>
      <c r="I19" s="20" t="s">
        <v>16</v>
      </c>
      <c r="J19"/>
      <c r="L19" s="42" t="s">
        <v>22</v>
      </c>
      <c r="S19" s="49" t="s">
        <v>11</v>
      </c>
      <c r="T19" s="50" t="s">
        <v>15</v>
      </c>
      <c r="U19" s="50" t="s">
        <v>15</v>
      </c>
      <c r="V19" s="50" t="s">
        <v>16</v>
      </c>
    </row>
    <row r="20" spans="1:22" s="3" customFormat="1" ht="15" customHeight="1" x14ac:dyDescent="0.25">
      <c r="A20" s="21">
        <v>1</v>
      </c>
      <c r="B20" s="22">
        <v>1</v>
      </c>
      <c r="C20" s="23">
        <v>43828</v>
      </c>
      <c r="D20" s="22" t="s">
        <v>1</v>
      </c>
      <c r="E20" s="24"/>
      <c r="F20" s="24"/>
      <c r="G20" s="24"/>
      <c r="H20" s="24"/>
      <c r="I20" s="25"/>
      <c r="J20" s="11"/>
      <c r="L20" s="49" t="s">
        <v>17</v>
      </c>
      <c r="M20" s="49" t="s">
        <v>15</v>
      </c>
      <c r="S20" s="15" t="s">
        <v>1</v>
      </c>
      <c r="T20" s="40"/>
      <c r="U20" s="40"/>
      <c r="V20" s="44">
        <f>U20*24</f>
        <v>0</v>
      </c>
    </row>
    <row r="21" spans="1:22" s="2" customFormat="1" ht="15" customHeight="1" x14ac:dyDescent="0.25">
      <c r="A21" s="26">
        <v>1</v>
      </c>
      <c r="B21" s="27">
        <v>1</v>
      </c>
      <c r="C21" s="28">
        <f>C20+1</f>
        <v>43829</v>
      </c>
      <c r="D21" s="27" t="s">
        <v>2</v>
      </c>
      <c r="E21" s="29"/>
      <c r="F21" s="29"/>
      <c r="G21" s="29"/>
      <c r="H21" s="29"/>
      <c r="I21" s="30"/>
      <c r="J21" s="11"/>
      <c r="L21" s="16">
        <v>1</v>
      </c>
      <c r="M21" s="14">
        <f>L21</f>
        <v>1</v>
      </c>
      <c r="N21"/>
      <c r="O21"/>
      <c r="S21" s="15" t="s">
        <v>2</v>
      </c>
      <c r="T21" s="40">
        <v>0.29166666666666669</v>
      </c>
      <c r="U21" s="40">
        <v>0.29166666666666669</v>
      </c>
      <c r="V21" s="44">
        <f t="shared" ref="V21:V33" si="3">U21*24</f>
        <v>7</v>
      </c>
    </row>
    <row r="22" spans="1:22" s="2" customFormat="1" ht="15" customHeight="1" x14ac:dyDescent="0.25">
      <c r="A22" s="21">
        <v>1</v>
      </c>
      <c r="B22" s="22">
        <v>1</v>
      </c>
      <c r="C22" s="23">
        <f>C21+1</f>
        <v>43830</v>
      </c>
      <c r="D22" s="22" t="s">
        <v>3</v>
      </c>
      <c r="E22" s="24"/>
      <c r="F22" s="24"/>
      <c r="G22" s="24"/>
      <c r="H22" s="24"/>
      <c r="I22" s="25"/>
      <c r="J22" s="11"/>
      <c r="L22" s="16">
        <v>0.25</v>
      </c>
      <c r="M22" s="14">
        <f>L22</f>
        <v>0.25</v>
      </c>
      <c r="N22"/>
      <c r="O22"/>
      <c r="S22" s="15" t="s">
        <v>3</v>
      </c>
      <c r="T22" s="40">
        <v>0.3125</v>
      </c>
      <c r="U22" s="40">
        <v>0.3125</v>
      </c>
      <c r="V22" s="44">
        <f t="shared" si="3"/>
        <v>7.5</v>
      </c>
    </row>
    <row r="23" spans="1:22" s="2" customFormat="1" ht="15" customHeight="1" x14ac:dyDescent="0.25">
      <c r="A23" s="26">
        <v>1</v>
      </c>
      <c r="B23" s="27">
        <v>1</v>
      </c>
      <c r="C23" s="28">
        <f t="shared" ref="C23:C33" si="4">C22+1</f>
        <v>43831</v>
      </c>
      <c r="D23" s="27" t="s">
        <v>4</v>
      </c>
      <c r="E23" s="29"/>
      <c r="F23" s="29"/>
      <c r="G23" s="29"/>
      <c r="H23" s="29"/>
      <c r="I23" s="30"/>
      <c r="J23" s="11"/>
      <c r="L23" s="16">
        <v>0.5</v>
      </c>
      <c r="M23" s="14">
        <f>L23</f>
        <v>0.5</v>
      </c>
      <c r="S23" s="15" t="s">
        <v>4</v>
      </c>
      <c r="T23" s="40">
        <v>0.3125</v>
      </c>
      <c r="U23" s="40">
        <v>0.3125</v>
      </c>
      <c r="V23" s="44">
        <f t="shared" si="3"/>
        <v>7.5</v>
      </c>
    </row>
    <row r="24" spans="1:22" s="2" customFormat="1" ht="15" customHeight="1" x14ac:dyDescent="0.25">
      <c r="A24" s="21">
        <v>1</v>
      </c>
      <c r="B24" s="22">
        <v>1</v>
      </c>
      <c r="C24" s="23">
        <f t="shared" si="4"/>
        <v>43832</v>
      </c>
      <c r="D24" s="22" t="s">
        <v>5</v>
      </c>
      <c r="E24" s="24"/>
      <c r="F24" s="24"/>
      <c r="G24" s="24"/>
      <c r="H24" s="24"/>
      <c r="I24" s="25"/>
      <c r="J24" s="11"/>
      <c r="L24" s="16">
        <v>0.75</v>
      </c>
      <c r="M24" s="14">
        <f>L24</f>
        <v>0.75</v>
      </c>
      <c r="S24" s="15" t="s">
        <v>5</v>
      </c>
      <c r="T24" s="40">
        <v>0.3125</v>
      </c>
      <c r="U24" s="40">
        <v>0.3125</v>
      </c>
      <c r="V24" s="44">
        <f t="shared" si="3"/>
        <v>7.5</v>
      </c>
    </row>
    <row r="25" spans="1:22" ht="15" customHeight="1" x14ac:dyDescent="0.25">
      <c r="A25" s="26">
        <v>1</v>
      </c>
      <c r="B25" s="27">
        <v>1</v>
      </c>
      <c r="C25" s="28">
        <f t="shared" si="4"/>
        <v>43833</v>
      </c>
      <c r="D25" s="27" t="s">
        <v>6</v>
      </c>
      <c r="E25" s="29"/>
      <c r="F25" s="29"/>
      <c r="G25" s="29"/>
      <c r="H25" s="29"/>
      <c r="I25" s="30"/>
      <c r="J25" s="11"/>
      <c r="K25" s="1"/>
      <c r="L25" s="43" t="s">
        <v>23</v>
      </c>
      <c r="S25" s="15" t="s">
        <v>6</v>
      </c>
      <c r="T25" s="40">
        <v>0.3125</v>
      </c>
      <c r="U25" s="40">
        <v>0.3125</v>
      </c>
      <c r="V25" s="44">
        <f t="shared" si="3"/>
        <v>7.5</v>
      </c>
    </row>
    <row r="26" spans="1:22" ht="15" customHeight="1" x14ac:dyDescent="0.25">
      <c r="A26" s="21">
        <v>1</v>
      </c>
      <c r="B26" s="22">
        <v>1</v>
      </c>
      <c r="C26" s="23">
        <f t="shared" si="4"/>
        <v>43834</v>
      </c>
      <c r="D26" s="22" t="s">
        <v>7</v>
      </c>
      <c r="E26" s="24"/>
      <c r="F26" s="24"/>
      <c r="G26" s="24"/>
      <c r="H26" s="24"/>
      <c r="I26" s="25"/>
      <c r="J26" s="11"/>
      <c r="K26" s="1"/>
      <c r="S26" s="15" t="s">
        <v>7</v>
      </c>
      <c r="T26" s="40"/>
      <c r="U26" s="40"/>
      <c r="V26" s="44">
        <f t="shared" si="3"/>
        <v>0</v>
      </c>
    </row>
    <row r="27" spans="1:22" ht="15" customHeight="1" x14ac:dyDescent="0.25">
      <c r="A27" s="26">
        <v>1</v>
      </c>
      <c r="B27" s="27">
        <v>2</v>
      </c>
      <c r="C27" s="28">
        <f>C26+1</f>
        <v>43835</v>
      </c>
      <c r="D27" s="27" t="s">
        <v>1</v>
      </c>
      <c r="E27" s="29"/>
      <c r="F27" s="29"/>
      <c r="G27" s="29"/>
      <c r="H27" s="29"/>
      <c r="I27" s="30"/>
      <c r="J27" s="11"/>
      <c r="K27" s="1"/>
      <c r="L27" s="4" t="s">
        <v>18</v>
      </c>
      <c r="M27"/>
      <c r="N27"/>
      <c r="S27" s="15" t="s">
        <v>1</v>
      </c>
      <c r="T27" s="40"/>
      <c r="U27" s="40"/>
      <c r="V27" s="44">
        <f t="shared" si="3"/>
        <v>0</v>
      </c>
    </row>
    <row r="28" spans="1:22" ht="15" customHeight="1" x14ac:dyDescent="0.25">
      <c r="A28" s="21">
        <v>1</v>
      </c>
      <c r="B28" s="22">
        <v>2</v>
      </c>
      <c r="C28" s="23">
        <f>C27+1</f>
        <v>43836</v>
      </c>
      <c r="D28" s="22" t="s">
        <v>2</v>
      </c>
      <c r="E28" s="24"/>
      <c r="F28" s="24"/>
      <c r="G28" s="24"/>
      <c r="H28" s="24"/>
      <c r="I28" s="25"/>
      <c r="J28" s="11"/>
      <c r="K28" s="1"/>
      <c r="L28" s="8" t="s">
        <v>39</v>
      </c>
      <c r="M28"/>
      <c r="N28"/>
      <c r="S28" s="15" t="s">
        <v>2</v>
      </c>
      <c r="T28" s="40">
        <v>0.3125</v>
      </c>
      <c r="U28" s="40">
        <v>0.3125</v>
      </c>
      <c r="V28" s="44">
        <f t="shared" si="3"/>
        <v>7.5</v>
      </c>
    </row>
    <row r="29" spans="1:22" ht="15" customHeight="1" x14ac:dyDescent="0.25">
      <c r="A29" s="26">
        <v>1</v>
      </c>
      <c r="B29" s="27">
        <v>2</v>
      </c>
      <c r="C29" s="28">
        <f t="shared" si="4"/>
        <v>43837</v>
      </c>
      <c r="D29" s="27" t="s">
        <v>3</v>
      </c>
      <c r="E29" s="29">
        <v>0.97916666666666663</v>
      </c>
      <c r="F29" s="29">
        <v>0.33333333333333331</v>
      </c>
      <c r="G29" s="29"/>
      <c r="H29" s="29">
        <f>(F29-E29-G29)+1</f>
        <v>0.35416666666666674</v>
      </c>
      <c r="I29" s="30">
        <f>H29*24</f>
        <v>8.5000000000000018</v>
      </c>
      <c r="J29" s="11"/>
      <c r="K29" s="13">
        <v>1</v>
      </c>
      <c r="L29" s="9" t="s">
        <v>43</v>
      </c>
      <c r="M29"/>
      <c r="N29"/>
      <c r="S29" s="15" t="s">
        <v>3</v>
      </c>
      <c r="T29" s="40">
        <v>0.3125</v>
      </c>
      <c r="U29" s="40">
        <v>0.3125</v>
      </c>
      <c r="V29" s="44">
        <f t="shared" si="3"/>
        <v>7.5</v>
      </c>
    </row>
    <row r="30" spans="1:22" ht="15" customHeight="1" x14ac:dyDescent="0.25">
      <c r="A30" s="21">
        <v>1</v>
      </c>
      <c r="B30" s="22">
        <v>2</v>
      </c>
      <c r="C30" s="23">
        <f t="shared" si="4"/>
        <v>43838</v>
      </c>
      <c r="D30" s="22" t="s">
        <v>4</v>
      </c>
      <c r="E30" s="24"/>
      <c r="F30" s="24"/>
      <c r="G30" s="24"/>
      <c r="H30" s="24"/>
      <c r="I30" s="25"/>
      <c r="J30" s="11"/>
      <c r="K30" s="1"/>
      <c r="L30" s="1" t="s">
        <v>40</v>
      </c>
      <c r="S30" s="15" t="s">
        <v>4</v>
      </c>
      <c r="T30" s="40">
        <v>0.3125</v>
      </c>
      <c r="U30" s="40">
        <v>0.3125</v>
      </c>
      <c r="V30" s="44">
        <f t="shared" si="3"/>
        <v>7.5</v>
      </c>
    </row>
    <row r="31" spans="1:22" ht="15" customHeight="1" x14ac:dyDescent="0.25">
      <c r="A31" s="26">
        <v>1</v>
      </c>
      <c r="B31" s="27">
        <v>2</v>
      </c>
      <c r="C31" s="28">
        <f t="shared" si="4"/>
        <v>43839</v>
      </c>
      <c r="D31" s="27" t="s">
        <v>5</v>
      </c>
      <c r="E31" s="29"/>
      <c r="F31" s="29"/>
      <c r="G31" s="29"/>
      <c r="H31" s="29"/>
      <c r="I31" s="30"/>
      <c r="J31" s="11"/>
      <c r="K31" s="13"/>
      <c r="L31" s="10" t="s">
        <v>41</v>
      </c>
      <c r="S31" s="15" t="s">
        <v>5</v>
      </c>
      <c r="T31" s="40">
        <v>0.3125</v>
      </c>
      <c r="U31" s="40">
        <v>0.3125</v>
      </c>
      <c r="V31" s="44">
        <f t="shared" si="3"/>
        <v>7.5</v>
      </c>
    </row>
    <row r="32" spans="1:22" ht="15" customHeight="1" x14ac:dyDescent="0.25">
      <c r="A32" s="21">
        <v>1</v>
      </c>
      <c r="B32" s="22">
        <v>2</v>
      </c>
      <c r="C32" s="23">
        <f t="shared" si="4"/>
        <v>43840</v>
      </c>
      <c r="D32" s="22" t="s">
        <v>6</v>
      </c>
      <c r="E32" s="24"/>
      <c r="F32" s="24"/>
      <c r="G32" s="24"/>
      <c r="H32" s="24"/>
      <c r="I32" s="25"/>
      <c r="J32" s="11"/>
      <c r="K32" s="1"/>
      <c r="L32" s="1" t="s">
        <v>35</v>
      </c>
      <c r="S32" s="15" t="s">
        <v>6</v>
      </c>
      <c r="T32" s="40">
        <v>0.3125</v>
      </c>
      <c r="U32" s="40">
        <v>0.3125</v>
      </c>
      <c r="V32" s="44">
        <f t="shared" si="3"/>
        <v>7.5</v>
      </c>
    </row>
    <row r="33" spans="1:22" ht="15" customHeight="1" thickBot="1" x14ac:dyDescent="0.3">
      <c r="A33" s="26">
        <v>1</v>
      </c>
      <c r="B33" s="27">
        <v>2</v>
      </c>
      <c r="C33" s="28">
        <f t="shared" si="4"/>
        <v>43841</v>
      </c>
      <c r="D33" s="27" t="s">
        <v>7</v>
      </c>
      <c r="E33" s="29">
        <v>0.3125</v>
      </c>
      <c r="F33" s="29">
        <v>0.67708333333333337</v>
      </c>
      <c r="G33" s="31"/>
      <c r="H33" s="29">
        <f>IF(E33&gt;F33,(F33-E33-G33)+1,(F33-E33-G33))</f>
        <v>0.36458333333333337</v>
      </c>
      <c r="I33" s="30">
        <f t="shared" ref="I33" si="5">H33*24</f>
        <v>8.75</v>
      </c>
      <c r="J33" s="11"/>
      <c r="K33" s="13">
        <v>2</v>
      </c>
      <c r="L33" s="10" t="s">
        <v>42</v>
      </c>
      <c r="S33" s="15" t="s">
        <v>7</v>
      </c>
      <c r="T33" s="40"/>
      <c r="U33" s="40"/>
      <c r="V33" s="45">
        <f t="shared" si="3"/>
        <v>0</v>
      </c>
    </row>
    <row r="34" spans="1:22" s="4" customFormat="1" ht="15" customHeight="1" thickTop="1" x14ac:dyDescent="0.25">
      <c r="A34" s="32">
        <v>1</v>
      </c>
      <c r="B34" s="33"/>
      <c r="C34" s="34"/>
      <c r="D34" s="35" t="s">
        <v>0</v>
      </c>
      <c r="E34" s="36"/>
      <c r="F34" s="36"/>
      <c r="G34" s="36"/>
      <c r="H34" s="38"/>
      <c r="I34" s="37"/>
      <c r="J34" s="12"/>
      <c r="L34" s="4" t="s">
        <v>44</v>
      </c>
      <c r="T34" s="46">
        <f>SUM(T20:T33)</f>
        <v>3.104166666666667</v>
      </c>
      <c r="U34" s="47">
        <f>SUM(U20:U33)</f>
        <v>3.104166666666667</v>
      </c>
      <c r="V34" s="48">
        <f>SUM(V20:V33)</f>
        <v>74.5</v>
      </c>
    </row>
    <row r="36" spans="1:22" x14ac:dyDescent="0.25">
      <c r="A36" s="13" t="s">
        <v>24</v>
      </c>
      <c r="S36" s="41" t="s">
        <v>36</v>
      </c>
      <c r="T36" s="13" t="s">
        <v>19</v>
      </c>
      <c r="U36" s="13" t="s">
        <v>20</v>
      </c>
      <c r="V36" s="13" t="s">
        <v>25</v>
      </c>
    </row>
    <row r="37" spans="1:22" x14ac:dyDescent="0.25">
      <c r="A37" s="6" t="s">
        <v>29</v>
      </c>
    </row>
    <row r="38" spans="1:22" x14ac:dyDescent="0.25">
      <c r="A38" s="4" t="s">
        <v>37</v>
      </c>
      <c r="S38" s="41" t="s">
        <v>34</v>
      </c>
      <c r="T38" s="1" t="s">
        <v>31</v>
      </c>
    </row>
    <row r="39" spans="1:22" x14ac:dyDescent="0.25">
      <c r="A39" s="1" t="s">
        <v>30</v>
      </c>
    </row>
    <row r="40" spans="1:22" x14ac:dyDescent="0.25">
      <c r="A40" s="6"/>
      <c r="T40" s="51"/>
    </row>
    <row r="41" spans="1:22" x14ac:dyDescent="0.25">
      <c r="A41" s="6" t="s">
        <v>33</v>
      </c>
    </row>
    <row r="42" spans="1:22" x14ac:dyDescent="0.25">
      <c r="A42" s="4" t="s">
        <v>38</v>
      </c>
    </row>
    <row r="43" spans="1:22" x14ac:dyDescent="0.25">
      <c r="A43" s="1"/>
    </row>
    <row r="44" spans="1:22" x14ac:dyDescent="0.25">
      <c r="A44" s="6" t="s">
        <v>32</v>
      </c>
    </row>
    <row r="46" spans="1:22" x14ac:dyDescent="0.25">
      <c r="A46" s="1"/>
    </row>
  </sheetData>
  <sheetProtection autoFilter="0"/>
  <phoneticPr fontId="7" type="noConversion"/>
  <dataValidations count="2">
    <dataValidation type="time" operator="greaterThan" allowBlank="1" showInputMessage="1" showErrorMessage="1" sqref="E3:G17 E20:G34" xr:uid="{00000000-0002-0000-0000-000000000000}">
      <formula1>0</formula1>
    </dataValidation>
    <dataValidation type="date" operator="greaterThan" allowBlank="1" showInputMessage="1" showErrorMessage="1" sqref="C3:C17 C20:C34" xr:uid="{00000000-0002-0000-0000-000001000000}">
      <formula1>41244</formula1>
    </dataValidation>
  </dataValidations>
  <pageMargins left="0.55118110236220474" right="0.35433070866141736" top="0.59055118110236227" bottom="0.59055118110236227" header="0.31496062992125984" footer="0.31496062992125984"/>
  <pageSetup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Calcul des heures travaillées</vt:lpstr>
    </vt:vector>
  </TitlesOfParts>
  <Company>Convercité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dmalo</dc:creator>
  <cp:lastModifiedBy>BrienC</cp:lastModifiedBy>
  <cp:lastPrinted>2020-04-21T18:31:55Z</cp:lastPrinted>
  <dcterms:created xsi:type="dcterms:W3CDTF">2011-01-20T14:04:58Z</dcterms:created>
  <dcterms:modified xsi:type="dcterms:W3CDTF">2020-06-18T14:04:34Z</dcterms:modified>
</cp:coreProperties>
</file>